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Наталья Владимировна\Downloads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I166" i="1"/>
  <c r="H166" i="1"/>
  <c r="G166" i="1"/>
  <c r="F166" i="1"/>
  <c r="B158" i="1"/>
  <c r="A158" i="1"/>
  <c r="L157" i="1"/>
  <c r="J157" i="1"/>
  <c r="I157" i="1"/>
  <c r="I158" i="1" s="1"/>
  <c r="H157" i="1"/>
  <c r="G157" i="1"/>
  <c r="F157" i="1"/>
  <c r="B148" i="1"/>
  <c r="A148" i="1"/>
  <c r="L147" i="1"/>
  <c r="L158" i="1" s="1"/>
  <c r="J147" i="1"/>
  <c r="I147" i="1"/>
  <c r="H147" i="1"/>
  <c r="H158" i="1" s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I128" i="1"/>
  <c r="H128" i="1"/>
  <c r="G128" i="1"/>
  <c r="F128" i="1"/>
  <c r="L120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I120" i="1" s="1"/>
  <c r="H109" i="1"/>
  <c r="G109" i="1"/>
  <c r="G120" i="1" s="1"/>
  <c r="F109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H90" i="1"/>
  <c r="G90" i="1"/>
  <c r="F90" i="1"/>
  <c r="L82" i="1"/>
  <c r="B82" i="1"/>
  <c r="A82" i="1"/>
  <c r="L81" i="1"/>
  <c r="J81" i="1"/>
  <c r="I81" i="1"/>
  <c r="H81" i="1"/>
  <c r="G81" i="1"/>
  <c r="F81" i="1"/>
  <c r="B72" i="1"/>
  <c r="A72" i="1"/>
  <c r="L71" i="1"/>
  <c r="J71" i="1"/>
  <c r="J82" i="1" s="1"/>
  <c r="I71" i="1"/>
  <c r="I82" i="1" s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G63" i="1" s="1"/>
  <c r="F52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I33" i="1"/>
  <c r="H33" i="1"/>
  <c r="G33" i="1"/>
  <c r="F33" i="1"/>
  <c r="F44" i="1" s="1"/>
  <c r="B25" i="1"/>
  <c r="A25" i="1"/>
  <c r="L24" i="1"/>
  <c r="J24" i="1"/>
  <c r="I24" i="1"/>
  <c r="H24" i="1"/>
  <c r="G24" i="1"/>
  <c r="F24" i="1"/>
  <c r="B14" i="1"/>
  <c r="A14" i="1"/>
  <c r="L13" i="1"/>
  <c r="L25" i="1" s="1"/>
  <c r="J13" i="1"/>
  <c r="I13" i="1"/>
  <c r="H13" i="1"/>
  <c r="G13" i="1"/>
  <c r="F13" i="1"/>
  <c r="F63" i="1" l="1"/>
  <c r="F82" i="1"/>
  <c r="I101" i="1"/>
  <c r="F196" i="1"/>
  <c r="G44" i="1"/>
  <c r="J101" i="1"/>
  <c r="J120" i="1"/>
  <c r="H44" i="1"/>
  <c r="H82" i="1"/>
  <c r="F139" i="1"/>
  <c r="J158" i="1"/>
  <c r="H196" i="1"/>
  <c r="G25" i="1"/>
  <c r="J44" i="1"/>
  <c r="J63" i="1"/>
  <c r="H139" i="1"/>
  <c r="H25" i="1"/>
  <c r="L63" i="1"/>
  <c r="G82" i="1"/>
  <c r="F120" i="1"/>
  <c r="G196" i="1"/>
  <c r="F25" i="1"/>
  <c r="I44" i="1"/>
  <c r="I63" i="1"/>
  <c r="H101" i="1"/>
  <c r="G139" i="1"/>
  <c r="F177" i="1"/>
  <c r="J177" i="1"/>
  <c r="F101" i="1"/>
  <c r="J25" i="1"/>
  <c r="I196" i="1"/>
  <c r="I177" i="1"/>
  <c r="H177" i="1"/>
  <c r="G158" i="1"/>
  <c r="I139" i="1"/>
  <c r="G101" i="1"/>
  <c r="H63" i="1"/>
  <c r="F158" i="1"/>
  <c r="G177" i="1"/>
  <c r="J139" i="1"/>
  <c r="H120" i="1"/>
  <c r="I25" i="1"/>
  <c r="L197" i="1"/>
  <c r="F197" i="1" l="1"/>
  <c r="H197" i="1"/>
  <c r="J197" i="1"/>
  <c r="I197" i="1"/>
  <c r="G197" i="1"/>
</calcChain>
</file>

<file path=xl/sharedStrings.xml><?xml version="1.0" encoding="utf-8"?>
<sst xmlns="http://schemas.openxmlformats.org/spreadsheetml/2006/main" count="306" uniqueCount="134">
  <si>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</si>
  <si>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</si>
  <si>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</si>
  <si>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</si>
  <si>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</si>
  <si>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</si>
  <si>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</si>
  <si>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</si>
  <si>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</si>
  <si>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</si>
  <si>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</si>
  <si>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</si>
  <si>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</si>
  <si>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</si>
  <si>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</si>
  <si>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</si>
  <si>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</si>
  <si>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</si>
  <si>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</si>
  <si>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</si>
  <si>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</si>
  <si>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</si>
  <si>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</si>
  <si>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</si>
  <si>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</si>
  <si>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</si>
  <si>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</si>
  <si>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</si>
  <si>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</si>
  <si>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</si>
  <si>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</si>
  <si>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</si>
  <si>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</si>
  <si>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</si>
  <si>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</si>
  <si>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</si>
  <si>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</si>
  <si>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</si>
  <si>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</si>
  <si>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14</t>
  </si>
  <si>
    <t>Суп картофельный с бобовыми с тушеной говядиной, с гренками</t>
  </si>
  <si>
    <t>16/2</t>
  </si>
  <si>
    <t>Суфле из печени</t>
  </si>
  <si>
    <t>52/8</t>
  </si>
  <si>
    <t>Макаронные изделия отварные</t>
  </si>
  <si>
    <t>46/3</t>
  </si>
  <si>
    <t>Кисель с витаминами Витошка</t>
  </si>
  <si>
    <t>Хлеб пшеничный</t>
  </si>
  <si>
    <t>Хлеб черный</t>
  </si>
  <si>
    <t>Сок фруктовый</t>
  </si>
  <si>
    <t>Сельдь (филе)</t>
  </si>
  <si>
    <t>Рассольник с крупой и сметаной на к/б</t>
  </si>
  <si>
    <t>51/1</t>
  </si>
  <si>
    <t>11/2</t>
  </si>
  <si>
    <t>Голубцы с мясом говядины и рисом (ленивые)</t>
  </si>
  <si>
    <t>48/8</t>
  </si>
  <si>
    <t>Картофельное пюре</t>
  </si>
  <si>
    <t>Какао с молоком</t>
  </si>
  <si>
    <t>36/10</t>
  </si>
  <si>
    <t>3/3</t>
  </si>
  <si>
    <t>Яблоко</t>
  </si>
  <si>
    <t>Огурец свежий</t>
  </si>
  <si>
    <t>Суп из овощей со сметаной на к/б</t>
  </si>
  <si>
    <t>20/2</t>
  </si>
  <si>
    <t>42/8</t>
  </si>
  <si>
    <t>Каша гречневая рассыпчатая</t>
  </si>
  <si>
    <t>Тефтели из мяса говядины с молочным соусом</t>
  </si>
  <si>
    <t>Компот из сухофруктов</t>
  </si>
  <si>
    <t>6/10</t>
  </si>
  <si>
    <t>Кукуруза дробленая (консервы)</t>
  </si>
  <si>
    <t>Борщ с картофелем на к/б</t>
  </si>
  <si>
    <t>4/2</t>
  </si>
  <si>
    <t>Плов из мяса кур</t>
  </si>
  <si>
    <t>Компот из яблок и изюма</t>
  </si>
  <si>
    <t>4/10</t>
  </si>
  <si>
    <t>4/9</t>
  </si>
  <si>
    <t>Суп-лапша на к/б</t>
  </si>
  <si>
    <t>22/2</t>
  </si>
  <si>
    <t>Биточки из рыбы</t>
  </si>
  <si>
    <t>12/7</t>
  </si>
  <si>
    <t>Капуста тушеная</t>
  </si>
  <si>
    <t>11/3</t>
  </si>
  <si>
    <t>Чай с лимоном</t>
  </si>
  <si>
    <t>29/10</t>
  </si>
  <si>
    <t>Хлеб с маслом, яйцо отварное</t>
  </si>
  <si>
    <t>1/13</t>
  </si>
  <si>
    <t>Щи из свежей капусты со сметаной с тушеной говядиной</t>
  </si>
  <si>
    <t>6/2</t>
  </si>
  <si>
    <t>Каша рисовая молочная жидкая с маслом сливичным</t>
  </si>
  <si>
    <t>7/4</t>
  </si>
  <si>
    <t>Кофейный напиток с молоком</t>
  </si>
  <si>
    <t>32/10</t>
  </si>
  <si>
    <t>Рассольник домашний со сметаной на к/б</t>
  </si>
  <si>
    <t>10/2</t>
  </si>
  <si>
    <t>Зразы или рулет из говядины</t>
  </si>
  <si>
    <t>34/8</t>
  </si>
  <si>
    <t>Картофель отварной</t>
  </si>
  <si>
    <t>1/3</t>
  </si>
  <si>
    <t>Компот из кураги и изюма</t>
  </si>
  <si>
    <t>Помидор свежий</t>
  </si>
  <si>
    <t>Суп картофельный с крупой на к/б</t>
  </si>
  <si>
    <t>14/2</t>
  </si>
  <si>
    <t>Биточки из мяса говядины паровые</t>
  </si>
  <si>
    <t>16/8</t>
  </si>
  <si>
    <t>Рагу из овощей</t>
  </si>
  <si>
    <t>32/3</t>
  </si>
  <si>
    <t>Напиток из шиповника</t>
  </si>
  <si>
    <t>37/10</t>
  </si>
  <si>
    <t>10/10</t>
  </si>
  <si>
    <t>Уха с крупой перловой</t>
  </si>
  <si>
    <t>35/2</t>
  </si>
  <si>
    <t>Суфле из мяса кур паровое</t>
  </si>
  <si>
    <t>8/9</t>
  </si>
  <si>
    <t>Рис припущенный с овощами</t>
  </si>
  <si>
    <t>38/3</t>
  </si>
  <si>
    <t>Компот из яблок и кураги</t>
  </si>
  <si>
    <t>1/10</t>
  </si>
  <si>
    <t>Борщ со сметаной на к/б</t>
  </si>
  <si>
    <t>2/2</t>
  </si>
  <si>
    <t>Тефтели рыбные в соусе</t>
  </si>
  <si>
    <t>Макоронные изделия отварные с сыром</t>
  </si>
  <si>
    <t>18/7</t>
  </si>
  <si>
    <t>47/3</t>
  </si>
  <si>
    <t>Директор</t>
  </si>
  <si>
    <t>Шуульгина Н.В.</t>
  </si>
  <si>
    <t>90/30</t>
  </si>
  <si>
    <t>Огурец солёный</t>
  </si>
  <si>
    <t>соус</t>
  </si>
  <si>
    <t>Соус молочный с овощами</t>
  </si>
  <si>
    <t>3/11</t>
  </si>
  <si>
    <t>39/3</t>
  </si>
  <si>
    <t>Бутерброд</t>
  </si>
  <si>
    <t>Батон с сыром</t>
  </si>
  <si>
    <t>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</si>
</sst>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7.66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123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0" t="s">
        <v>124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6.4" x14ac:dyDescent="0.3">
      <c r="A15" s="23"/>
      <c r="B15" s="15"/>
      <c r="C15" s="11"/>
      <c r="D15" s="7" t="s">
        <v>27</v>
      </c>
      <c r="E15" s="42" t="s">
        <v>40</v>
      </c>
      <c r="F15" s="43">
        <v>280</v>
      </c>
      <c r="G15" s="43">
        <v>12</v>
      </c>
      <c r="H15" s="43">
        <v>9</v>
      </c>
      <c r="I15" s="43">
        <v>37</v>
      </c>
      <c r="J15" s="43">
        <v>279</v>
      </c>
      <c r="K15" s="52" t="s">
        <v>41</v>
      </c>
      <c r="L15" s="43"/>
    </row>
    <row r="16" spans="1:12" ht="14.4" x14ac:dyDescent="0.3">
      <c r="A16" s="23"/>
      <c r="B16" s="15"/>
      <c r="C16" s="11"/>
      <c r="D16" s="7" t="s">
        <v>28</v>
      </c>
      <c r="E16" s="53" t="s">
        <v>42</v>
      </c>
      <c r="F16" s="43">
        <v>90</v>
      </c>
      <c r="G16" s="43">
        <v>15</v>
      </c>
      <c r="H16" s="43">
        <v>5</v>
      </c>
      <c r="I16" s="43">
        <v>3</v>
      </c>
      <c r="J16" s="43">
        <v>116</v>
      </c>
      <c r="K16" s="54" t="s">
        <v>43</v>
      </c>
      <c r="L16" s="43"/>
    </row>
    <row r="17" spans="1:12" ht="14.4" x14ac:dyDescent="0.3">
      <c r="A17" s="23"/>
      <c r="B17" s="15"/>
      <c r="C17" s="11"/>
      <c r="D17" s="7" t="s">
        <v>127</v>
      </c>
      <c r="E17" s="53" t="s">
        <v>128</v>
      </c>
      <c r="F17" s="43">
        <v>30</v>
      </c>
      <c r="G17" s="43">
        <v>0.6</v>
      </c>
      <c r="H17" s="43">
        <v>1.8</v>
      </c>
      <c r="I17" s="43">
        <v>2.2000000000000002</v>
      </c>
      <c r="J17" s="43">
        <v>28</v>
      </c>
      <c r="K17" s="52" t="s">
        <v>129</v>
      </c>
      <c r="L17" s="43"/>
    </row>
    <row r="18" spans="1:12" ht="14.4" x14ac:dyDescent="0.3">
      <c r="A18" s="23"/>
      <c r="B18" s="15"/>
      <c r="C18" s="11"/>
      <c r="D18" s="7" t="s">
        <v>29</v>
      </c>
      <c r="E18" s="53" t="s">
        <v>65</v>
      </c>
      <c r="F18" s="43">
        <v>150</v>
      </c>
      <c r="G18" s="43">
        <v>6.58</v>
      </c>
      <c r="H18" s="43">
        <v>1.72</v>
      </c>
      <c r="I18" s="43">
        <v>28.8</v>
      </c>
      <c r="J18" s="43">
        <v>171</v>
      </c>
      <c r="K18" s="54" t="s">
        <v>130</v>
      </c>
      <c r="L18" s="43"/>
    </row>
    <row r="19" spans="1:12" ht="14.4" x14ac:dyDescent="0.3">
      <c r="A19" s="23"/>
      <c r="B19" s="15"/>
      <c r="C19" s="11"/>
      <c r="D19" s="7" t="s">
        <v>30</v>
      </c>
      <c r="E19" s="53" t="s">
        <v>46</v>
      </c>
      <c r="F19" s="43">
        <v>200</v>
      </c>
      <c r="G19" s="43">
        <v>0</v>
      </c>
      <c r="H19" s="43">
        <v>0</v>
      </c>
      <c r="I19" s="43">
        <v>22</v>
      </c>
      <c r="J19" s="43">
        <v>92</v>
      </c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53" t="s">
        <v>47</v>
      </c>
      <c r="F20" s="43">
        <v>30</v>
      </c>
      <c r="G20" s="43">
        <v>2</v>
      </c>
      <c r="H20" s="43">
        <v>0</v>
      </c>
      <c r="I20" s="43">
        <v>14</v>
      </c>
      <c r="J20" s="43">
        <v>67</v>
      </c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53" t="s">
        <v>48</v>
      </c>
      <c r="F21" s="43">
        <v>20</v>
      </c>
      <c r="G21" s="43">
        <v>1</v>
      </c>
      <c r="H21" s="43">
        <v>0</v>
      </c>
      <c r="I21" s="43">
        <v>8</v>
      </c>
      <c r="J21" s="43">
        <v>39</v>
      </c>
      <c r="K21" s="44"/>
      <c r="L21" s="43"/>
    </row>
    <row r="22" spans="1:12" ht="14.4" x14ac:dyDescent="0.3">
      <c r="A22" s="23"/>
      <c r="B22" s="15"/>
      <c r="C22" s="11"/>
      <c r="D22" s="6"/>
      <c r="E22" s="53" t="s">
        <v>49</v>
      </c>
      <c r="F22" s="43">
        <v>200</v>
      </c>
      <c r="G22" s="43">
        <v>86</v>
      </c>
      <c r="H22" s="43">
        <v>1</v>
      </c>
      <c r="I22" s="43">
        <v>0</v>
      </c>
      <c r="J22" s="43">
        <v>21</v>
      </c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SUM(F14:F23)</f>
        <v>1000</v>
      </c>
      <c r="G24" s="19">
        <f t="shared" ref="G24:J24" si="2">SUM(G14:G23)</f>
        <v>123.18</v>
      </c>
      <c r="H24" s="19">
        <f t="shared" si="2"/>
        <v>18.52</v>
      </c>
      <c r="I24" s="19">
        <f t="shared" si="2"/>
        <v>115</v>
      </c>
      <c r="J24" s="19">
        <f t="shared" si="2"/>
        <v>813</v>
      </c>
      <c r="K24" s="25"/>
      <c r="L24" s="19">
        <f t="shared" ref="L24" si="3">SUM(L14:L23)</f>
        <v>0</v>
      </c>
    </row>
    <row r="25" spans="1:12" ht="14.4" x14ac:dyDescent="0.25">
      <c r="A25" s="29">
        <f>A6</f>
        <v>1</v>
      </c>
      <c r="B25" s="30">
        <f>B6</f>
        <v>1</v>
      </c>
      <c r="C25" s="62" t="s">
        <v>4</v>
      </c>
      <c r="D25" s="63"/>
      <c r="E25" s="31"/>
      <c r="F25" s="32">
        <f>F13+F24</f>
        <v>1000</v>
      </c>
      <c r="G25" s="32">
        <f t="shared" ref="G25:J25" si="4">G13+G24</f>
        <v>123.18</v>
      </c>
      <c r="H25" s="32">
        <f t="shared" si="4"/>
        <v>18.52</v>
      </c>
      <c r="I25" s="32">
        <f t="shared" si="4"/>
        <v>115</v>
      </c>
      <c r="J25" s="32">
        <f t="shared" si="4"/>
        <v>813</v>
      </c>
      <c r="K25" s="32"/>
      <c r="L25" s="32">
        <f t="shared" ref="L25" si="5">L13+L24</f>
        <v>0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3" t="s">
        <v>50</v>
      </c>
      <c r="F34" s="43">
        <v>30</v>
      </c>
      <c r="G34" s="43">
        <v>5</v>
      </c>
      <c r="H34" s="43">
        <v>2.5</v>
      </c>
      <c r="I34" s="43">
        <v>0</v>
      </c>
      <c r="J34" s="43">
        <v>42</v>
      </c>
      <c r="K34" s="54" t="s">
        <v>52</v>
      </c>
      <c r="L34" s="43"/>
    </row>
    <row r="35" spans="1:12" ht="14.4" x14ac:dyDescent="0.3">
      <c r="A35" s="14"/>
      <c r="B35" s="15"/>
      <c r="C35" s="11"/>
      <c r="D35" s="7" t="s">
        <v>27</v>
      </c>
      <c r="E35" s="53" t="s">
        <v>51</v>
      </c>
      <c r="F35" s="43">
        <v>250</v>
      </c>
      <c r="G35" s="43">
        <v>6.99</v>
      </c>
      <c r="H35" s="43">
        <v>9.4600000000000009</v>
      </c>
      <c r="I35" s="43">
        <v>17.27</v>
      </c>
      <c r="J35" s="43">
        <v>179.8</v>
      </c>
      <c r="K35" s="52" t="s">
        <v>53</v>
      </c>
      <c r="L35" s="43"/>
    </row>
    <row r="36" spans="1:12" ht="14.4" x14ac:dyDescent="0.3">
      <c r="A36" s="14"/>
      <c r="B36" s="15"/>
      <c r="C36" s="11"/>
      <c r="D36" s="7" t="s">
        <v>28</v>
      </c>
      <c r="E36" s="53" t="s">
        <v>54</v>
      </c>
      <c r="F36" s="43">
        <v>90</v>
      </c>
      <c r="G36" s="43">
        <v>5.64</v>
      </c>
      <c r="H36" s="43">
        <v>5.82</v>
      </c>
      <c r="I36" s="43">
        <v>5.78</v>
      </c>
      <c r="J36" s="43">
        <v>96.96</v>
      </c>
      <c r="K36" s="54" t="s">
        <v>55</v>
      </c>
      <c r="L36" s="43"/>
    </row>
    <row r="37" spans="1:12" ht="14.4" x14ac:dyDescent="0.3">
      <c r="A37" s="14"/>
      <c r="B37" s="15"/>
      <c r="C37" s="11"/>
      <c r="D37" s="7" t="s">
        <v>29</v>
      </c>
      <c r="E37" s="53" t="s">
        <v>56</v>
      </c>
      <c r="F37" s="43">
        <v>200</v>
      </c>
      <c r="G37" s="43">
        <v>4.1500000000000004</v>
      </c>
      <c r="H37" s="43">
        <v>4.8899999999999997</v>
      </c>
      <c r="I37" s="43">
        <v>29.43</v>
      </c>
      <c r="J37" s="43">
        <v>176.78</v>
      </c>
      <c r="K37" s="52" t="s">
        <v>59</v>
      </c>
      <c r="L37" s="43"/>
    </row>
    <row r="38" spans="1:12" ht="14.4" x14ac:dyDescent="0.3">
      <c r="A38" s="14"/>
      <c r="B38" s="15"/>
      <c r="C38" s="11"/>
      <c r="D38" s="7" t="s">
        <v>30</v>
      </c>
      <c r="E38" s="53" t="s">
        <v>57</v>
      </c>
      <c r="F38" s="43">
        <v>200</v>
      </c>
      <c r="G38" s="43">
        <v>3.64</v>
      </c>
      <c r="H38" s="43">
        <v>3.34</v>
      </c>
      <c r="I38" s="43">
        <v>24.1</v>
      </c>
      <c r="J38" s="43">
        <v>134.77000000000001</v>
      </c>
      <c r="K38" s="54" t="s">
        <v>58</v>
      </c>
      <c r="L38" s="43"/>
    </row>
    <row r="39" spans="1:12" ht="14.4" x14ac:dyDescent="0.3">
      <c r="A39" s="14"/>
      <c r="B39" s="15"/>
      <c r="C39" s="11"/>
      <c r="D39" s="7" t="s">
        <v>31</v>
      </c>
      <c r="E39" s="53" t="s">
        <v>47</v>
      </c>
      <c r="F39" s="43">
        <v>30</v>
      </c>
      <c r="G39" s="43">
        <v>2</v>
      </c>
      <c r="H39" s="43">
        <v>0</v>
      </c>
      <c r="I39" s="43">
        <v>14</v>
      </c>
      <c r="J39" s="43">
        <v>67</v>
      </c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53" t="s">
        <v>48</v>
      </c>
      <c r="F40" s="43">
        <v>20</v>
      </c>
      <c r="G40" s="43">
        <v>1</v>
      </c>
      <c r="H40" s="43">
        <v>0</v>
      </c>
      <c r="I40" s="43">
        <v>8</v>
      </c>
      <c r="J40" s="43">
        <v>39</v>
      </c>
      <c r="K40" s="44"/>
      <c r="L40" s="43"/>
    </row>
    <row r="41" spans="1:12" ht="14.4" x14ac:dyDescent="0.3">
      <c r="A41" s="14"/>
      <c r="B41" s="15"/>
      <c r="C41" s="11"/>
      <c r="D41" s="6"/>
      <c r="E41" s="53" t="s">
        <v>60</v>
      </c>
      <c r="F41" s="43">
        <v>100</v>
      </c>
      <c r="G41" s="43">
        <v>0.4</v>
      </c>
      <c r="H41" s="43">
        <v>0.4</v>
      </c>
      <c r="I41" s="43">
        <v>11.6</v>
      </c>
      <c r="J41" s="43">
        <v>48.68</v>
      </c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920</v>
      </c>
      <c r="G43" s="19">
        <f t="shared" ref="G43" si="10">SUM(G34:G42)</f>
        <v>28.82</v>
      </c>
      <c r="H43" s="19">
        <f t="shared" ref="H43" si="11">SUM(H34:H42)</f>
        <v>26.41</v>
      </c>
      <c r="I43" s="19">
        <f t="shared" ref="I43" si="12">SUM(I34:I42)</f>
        <v>110.18</v>
      </c>
      <c r="J43" s="19">
        <f t="shared" ref="J43:L43" si="13">SUM(J34:J42)</f>
        <v>784.9899999999999</v>
      </c>
      <c r="K43" s="25"/>
      <c r="L43" s="19">
        <f t="shared" si="13"/>
        <v>0</v>
      </c>
    </row>
    <row r="44" spans="1:12" ht="15.75" customHeight="1" x14ac:dyDescent="0.25">
      <c r="A44" s="33">
        <f>A26</f>
        <v>1</v>
      </c>
      <c r="B44" s="33">
        <f>B26</f>
        <v>2</v>
      </c>
      <c r="C44" s="62" t="s">
        <v>4</v>
      </c>
      <c r="D44" s="63"/>
      <c r="E44" s="31"/>
      <c r="F44" s="32">
        <f>F33+F43</f>
        <v>920</v>
      </c>
      <c r="G44" s="32">
        <f t="shared" ref="G44" si="14">G33+G43</f>
        <v>28.82</v>
      </c>
      <c r="H44" s="32">
        <f t="shared" ref="H44" si="15">H33+H43</f>
        <v>26.41</v>
      </c>
      <c r="I44" s="32">
        <f t="shared" ref="I44" si="16">I33+I43</f>
        <v>110.18</v>
      </c>
      <c r="J44" s="32">
        <f t="shared" ref="J44:L44" si="17">J33+J43</f>
        <v>784.9899999999999</v>
      </c>
      <c r="K44" s="32"/>
      <c r="L44" s="32">
        <f t="shared" si="17"/>
        <v>0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61</v>
      </c>
      <c r="F53" s="43">
        <v>60</v>
      </c>
      <c r="G53" s="43">
        <v>0</v>
      </c>
      <c r="H53" s="43">
        <v>0</v>
      </c>
      <c r="I53" s="43">
        <v>2</v>
      </c>
      <c r="J53" s="43">
        <v>9</v>
      </c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62</v>
      </c>
      <c r="F54" s="43">
        <v>250</v>
      </c>
      <c r="G54" s="43">
        <v>6.59</v>
      </c>
      <c r="H54" s="43">
        <v>11.15</v>
      </c>
      <c r="I54" s="43">
        <v>12.35</v>
      </c>
      <c r="J54" s="43">
        <v>189.33</v>
      </c>
      <c r="K54" s="52" t="s">
        <v>63</v>
      </c>
      <c r="L54" s="43"/>
    </row>
    <row r="55" spans="1:12" ht="14.4" x14ac:dyDescent="0.3">
      <c r="A55" s="23"/>
      <c r="B55" s="15"/>
      <c r="C55" s="11"/>
      <c r="D55" s="7" t="s">
        <v>28</v>
      </c>
      <c r="E55" s="53" t="s">
        <v>66</v>
      </c>
      <c r="F55" s="55" t="s">
        <v>125</v>
      </c>
      <c r="G55" s="43">
        <v>12.3</v>
      </c>
      <c r="H55" s="43">
        <v>12.34</v>
      </c>
      <c r="I55" s="43">
        <v>12.37</v>
      </c>
      <c r="J55" s="43">
        <v>209.35</v>
      </c>
      <c r="K55" s="52" t="s">
        <v>64</v>
      </c>
      <c r="L55" s="43"/>
    </row>
    <row r="56" spans="1:12" ht="14.4" x14ac:dyDescent="0.3">
      <c r="A56" s="23"/>
      <c r="B56" s="15"/>
      <c r="C56" s="11"/>
      <c r="D56" s="7" t="s">
        <v>29</v>
      </c>
      <c r="E56" s="53" t="s">
        <v>44</v>
      </c>
      <c r="F56" s="43">
        <v>180</v>
      </c>
      <c r="G56" s="43">
        <v>6</v>
      </c>
      <c r="H56" s="43">
        <v>4</v>
      </c>
      <c r="I56" s="43">
        <v>41</v>
      </c>
      <c r="J56" s="43">
        <v>221</v>
      </c>
      <c r="K56" s="54" t="s">
        <v>45</v>
      </c>
      <c r="L56" s="43"/>
    </row>
    <row r="57" spans="1:12" ht="14.4" x14ac:dyDescent="0.3">
      <c r="A57" s="23"/>
      <c r="B57" s="15"/>
      <c r="C57" s="11"/>
      <c r="D57" s="7" t="s">
        <v>30</v>
      </c>
      <c r="E57" s="53" t="s">
        <v>67</v>
      </c>
      <c r="F57" s="43">
        <v>200</v>
      </c>
      <c r="G57" s="43">
        <v>1.02</v>
      </c>
      <c r="H57" s="43">
        <v>0.06</v>
      </c>
      <c r="I57" s="43">
        <v>23.18</v>
      </c>
      <c r="J57" s="43">
        <v>87.6</v>
      </c>
      <c r="K57" s="52" t="s">
        <v>68</v>
      </c>
      <c r="L57" s="43"/>
    </row>
    <row r="58" spans="1:12" ht="14.4" x14ac:dyDescent="0.3">
      <c r="A58" s="23"/>
      <c r="B58" s="15"/>
      <c r="C58" s="11"/>
      <c r="D58" s="7" t="s">
        <v>31</v>
      </c>
      <c r="E58" s="53" t="s">
        <v>47</v>
      </c>
      <c r="F58" s="43">
        <v>30</v>
      </c>
      <c r="G58" s="43">
        <v>2</v>
      </c>
      <c r="H58" s="43">
        <v>0</v>
      </c>
      <c r="I58" s="43">
        <v>14</v>
      </c>
      <c r="J58" s="43">
        <v>67</v>
      </c>
      <c r="K58" s="51"/>
      <c r="L58" s="43"/>
    </row>
    <row r="59" spans="1:12" ht="14.4" x14ac:dyDescent="0.3">
      <c r="A59" s="23"/>
      <c r="B59" s="15"/>
      <c r="C59" s="11"/>
      <c r="D59" s="7" t="s">
        <v>32</v>
      </c>
      <c r="E59" s="53" t="s">
        <v>48</v>
      </c>
      <c r="F59" s="43">
        <v>20</v>
      </c>
      <c r="G59" s="43">
        <v>1</v>
      </c>
      <c r="H59" s="43">
        <v>0</v>
      </c>
      <c r="I59" s="43">
        <v>8</v>
      </c>
      <c r="J59" s="43">
        <v>39</v>
      </c>
      <c r="K59" s="51"/>
      <c r="L59" s="43"/>
    </row>
    <row r="60" spans="1:12" ht="14.4" x14ac:dyDescent="0.3">
      <c r="A60" s="23"/>
      <c r="B60" s="15"/>
      <c r="C60" s="11"/>
      <c r="D60" s="6"/>
      <c r="E60" s="53" t="s">
        <v>60</v>
      </c>
      <c r="F60" s="43">
        <v>100</v>
      </c>
      <c r="G60" s="43">
        <v>0.4</v>
      </c>
      <c r="H60" s="43">
        <v>0.4</v>
      </c>
      <c r="I60" s="43">
        <v>11.6</v>
      </c>
      <c r="J60" s="43">
        <v>48.68</v>
      </c>
      <c r="K60" s="51"/>
      <c r="L60" s="43"/>
    </row>
    <row r="61" spans="1:12" ht="14.4" x14ac:dyDescent="0.3">
      <c r="A61" s="23"/>
      <c r="B61" s="15"/>
      <c r="C61" s="11"/>
      <c r="D61" s="6"/>
      <c r="E61" s="53"/>
      <c r="F61" s="43"/>
      <c r="G61" s="43"/>
      <c r="H61" s="43"/>
      <c r="I61" s="43"/>
      <c r="J61" s="43"/>
      <c r="K61" s="5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840</v>
      </c>
      <c r="G62" s="19">
        <f t="shared" ref="G62" si="22">SUM(G53:G61)</f>
        <v>29.31</v>
      </c>
      <c r="H62" s="19">
        <f t="shared" ref="H62" si="23">SUM(H53:H61)</f>
        <v>27.95</v>
      </c>
      <c r="I62" s="19">
        <f t="shared" ref="I62" si="24">SUM(I53:I61)</f>
        <v>124.5</v>
      </c>
      <c r="J62" s="19">
        <f t="shared" ref="J62:L62" si="25">SUM(J53:J61)</f>
        <v>870.96</v>
      </c>
      <c r="K62" s="25"/>
      <c r="L62" s="19">
        <f t="shared" si="25"/>
        <v>0</v>
      </c>
    </row>
    <row r="63" spans="1:12" ht="15.75" customHeight="1" x14ac:dyDescent="0.25">
      <c r="A63" s="29">
        <f>A45</f>
        <v>1</v>
      </c>
      <c r="B63" s="30">
        <f>B45</f>
        <v>3</v>
      </c>
      <c r="C63" s="62" t="s">
        <v>4</v>
      </c>
      <c r="D63" s="63"/>
      <c r="E63" s="31"/>
      <c r="F63" s="32">
        <f>F52+F62</f>
        <v>840</v>
      </c>
      <c r="G63" s="32">
        <f t="shared" ref="G63" si="26">G52+G62</f>
        <v>29.31</v>
      </c>
      <c r="H63" s="32">
        <f t="shared" ref="H63" si="27">H52+H62</f>
        <v>27.95</v>
      </c>
      <c r="I63" s="32">
        <f t="shared" ref="I63" si="28">I52+I62</f>
        <v>124.5</v>
      </c>
      <c r="J63" s="32">
        <f t="shared" ref="J63:L63" si="29">J52+J62</f>
        <v>870.96</v>
      </c>
      <c r="K63" s="32"/>
      <c r="L63" s="32">
        <f t="shared" si="29"/>
        <v>0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53" t="s">
        <v>69</v>
      </c>
      <c r="F72" s="43">
        <v>20</v>
      </c>
      <c r="G72" s="43">
        <v>0.48</v>
      </c>
      <c r="H72" s="43">
        <v>0.1</v>
      </c>
      <c r="I72" s="43">
        <v>3</v>
      </c>
      <c r="J72" s="43">
        <v>14.65</v>
      </c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53" t="s">
        <v>70</v>
      </c>
      <c r="F73" s="43">
        <v>250</v>
      </c>
      <c r="G73" s="43">
        <v>7.86</v>
      </c>
      <c r="H73" s="43">
        <v>7.51</v>
      </c>
      <c r="I73" s="43">
        <v>15.53</v>
      </c>
      <c r="J73" s="43">
        <v>183.19</v>
      </c>
      <c r="K73" s="52" t="s">
        <v>71</v>
      </c>
      <c r="L73" s="43"/>
    </row>
    <row r="74" spans="1:12" ht="14.4" x14ac:dyDescent="0.3">
      <c r="A74" s="23"/>
      <c r="B74" s="15"/>
      <c r="C74" s="11"/>
      <c r="D74" s="7" t="s">
        <v>28</v>
      </c>
      <c r="E74" s="53" t="s">
        <v>72</v>
      </c>
      <c r="F74" s="43">
        <v>200</v>
      </c>
      <c r="G74" s="43">
        <v>18.32</v>
      </c>
      <c r="H74" s="43">
        <v>14.87</v>
      </c>
      <c r="I74" s="43">
        <v>38.33</v>
      </c>
      <c r="J74" s="43">
        <v>359.34</v>
      </c>
      <c r="K74" s="52" t="s">
        <v>75</v>
      </c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51"/>
      <c r="L75" s="43"/>
    </row>
    <row r="76" spans="1:12" ht="14.4" x14ac:dyDescent="0.3">
      <c r="A76" s="23"/>
      <c r="B76" s="15"/>
      <c r="C76" s="11"/>
      <c r="D76" s="7" t="s">
        <v>30</v>
      </c>
      <c r="E76" s="53" t="s">
        <v>73</v>
      </c>
      <c r="F76" s="43">
        <v>200</v>
      </c>
      <c r="G76" s="43">
        <v>0.25</v>
      </c>
      <c r="H76" s="43">
        <v>0.16</v>
      </c>
      <c r="I76" s="43">
        <v>17.68</v>
      </c>
      <c r="J76" s="43">
        <v>69.12</v>
      </c>
      <c r="K76" s="52" t="s">
        <v>74</v>
      </c>
      <c r="L76" s="43"/>
    </row>
    <row r="77" spans="1:12" ht="14.4" x14ac:dyDescent="0.3">
      <c r="A77" s="23"/>
      <c r="B77" s="15"/>
      <c r="C77" s="11"/>
      <c r="D77" s="7" t="s">
        <v>31</v>
      </c>
      <c r="E77" s="53" t="s">
        <v>47</v>
      </c>
      <c r="F77" s="43">
        <v>30</v>
      </c>
      <c r="G77" s="43">
        <v>2</v>
      </c>
      <c r="H77" s="43">
        <v>0</v>
      </c>
      <c r="I77" s="43">
        <v>14</v>
      </c>
      <c r="J77" s="43">
        <v>67</v>
      </c>
      <c r="K77" s="51"/>
      <c r="L77" s="43"/>
    </row>
    <row r="78" spans="1:12" ht="14.4" x14ac:dyDescent="0.3">
      <c r="A78" s="23"/>
      <c r="B78" s="15"/>
      <c r="C78" s="11"/>
      <c r="D78" s="7" t="s">
        <v>32</v>
      </c>
      <c r="E78" s="53" t="s">
        <v>48</v>
      </c>
      <c r="F78" s="43">
        <v>20</v>
      </c>
      <c r="G78" s="43">
        <v>1</v>
      </c>
      <c r="H78" s="43">
        <v>0</v>
      </c>
      <c r="I78" s="43">
        <v>8</v>
      </c>
      <c r="J78" s="43">
        <v>39</v>
      </c>
      <c r="K78" s="51"/>
      <c r="L78" s="43"/>
    </row>
    <row r="79" spans="1:12" ht="14.4" x14ac:dyDescent="0.3">
      <c r="A79" s="23"/>
      <c r="B79" s="15"/>
      <c r="C79" s="11"/>
      <c r="D79" s="6"/>
      <c r="E79" s="53" t="s">
        <v>60</v>
      </c>
      <c r="F79" s="43">
        <v>100</v>
      </c>
      <c r="G79" s="43">
        <v>0.4</v>
      </c>
      <c r="H79" s="43">
        <v>0.4</v>
      </c>
      <c r="I79" s="43">
        <v>11.6</v>
      </c>
      <c r="J79" s="43">
        <v>48.68</v>
      </c>
      <c r="K79" s="51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51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820</v>
      </c>
      <c r="G81" s="19">
        <f t="shared" ref="G81" si="34">SUM(G72:G80)</f>
        <v>30.31</v>
      </c>
      <c r="H81" s="19">
        <f t="shared" ref="H81" si="35">SUM(H72:H80)</f>
        <v>23.039999999999996</v>
      </c>
      <c r="I81" s="19">
        <f t="shared" ref="I81" si="36">SUM(I72:I80)</f>
        <v>108.13999999999999</v>
      </c>
      <c r="J81" s="19">
        <f t="shared" ref="J81:L81" si="37">SUM(J72:J80)</f>
        <v>780.9799999999999</v>
      </c>
      <c r="K81" s="25"/>
      <c r="L81" s="19">
        <f t="shared" si="37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62" t="s">
        <v>4</v>
      </c>
      <c r="D82" s="63"/>
      <c r="E82" s="31"/>
      <c r="F82" s="32">
        <f>F71+F81</f>
        <v>820</v>
      </c>
      <c r="G82" s="32">
        <f t="shared" ref="G82" si="38">G71+G81</f>
        <v>30.31</v>
      </c>
      <c r="H82" s="32">
        <f t="shared" ref="H82" si="39">H71+H81</f>
        <v>23.039999999999996</v>
      </c>
      <c r="I82" s="32">
        <f t="shared" ref="I82" si="40">I71+I81</f>
        <v>108.13999999999999</v>
      </c>
      <c r="J82" s="32">
        <f t="shared" ref="J82:L82" si="41">J71+J81</f>
        <v>780.9799999999999</v>
      </c>
      <c r="K82" s="32"/>
      <c r="L82" s="32">
        <f t="shared" si="41"/>
        <v>0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56" t="s">
        <v>131</v>
      </c>
      <c r="E91" s="53" t="s">
        <v>132</v>
      </c>
      <c r="F91" s="57" t="s">
        <v>133</v>
      </c>
      <c r="G91" s="43">
        <v>4.9000000000000004</v>
      </c>
      <c r="H91" s="43">
        <v>3.6</v>
      </c>
      <c r="I91" s="43">
        <v>15</v>
      </c>
      <c r="J91" s="43">
        <v>116</v>
      </c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53" t="s">
        <v>76</v>
      </c>
      <c r="F92" s="43">
        <v>250</v>
      </c>
      <c r="G92" s="43">
        <v>8.09</v>
      </c>
      <c r="H92" s="43">
        <v>9.0399999999999991</v>
      </c>
      <c r="I92" s="43">
        <v>14.22</v>
      </c>
      <c r="J92" s="43">
        <v>169.44</v>
      </c>
      <c r="K92" s="52" t="s">
        <v>77</v>
      </c>
      <c r="L92" s="43"/>
    </row>
    <row r="93" spans="1:12" ht="14.4" x14ac:dyDescent="0.3">
      <c r="A93" s="23"/>
      <c r="B93" s="15"/>
      <c r="C93" s="11"/>
      <c r="D93" s="7" t="s">
        <v>28</v>
      </c>
      <c r="E93" s="53" t="s">
        <v>78</v>
      </c>
      <c r="F93" s="43">
        <v>90</v>
      </c>
      <c r="G93" s="43">
        <v>15.3</v>
      </c>
      <c r="H93" s="43">
        <v>5.28</v>
      </c>
      <c r="I93" s="43">
        <v>7.22</v>
      </c>
      <c r="J93" s="43">
        <v>137.97999999999999</v>
      </c>
      <c r="K93" s="52" t="s">
        <v>79</v>
      </c>
      <c r="L93" s="43"/>
    </row>
    <row r="94" spans="1:12" ht="14.4" x14ac:dyDescent="0.3">
      <c r="A94" s="23"/>
      <c r="B94" s="15"/>
      <c r="C94" s="11"/>
      <c r="D94" s="7" t="s">
        <v>29</v>
      </c>
      <c r="E94" s="53" t="s">
        <v>80</v>
      </c>
      <c r="F94" s="43">
        <v>160</v>
      </c>
      <c r="G94" s="43">
        <v>3.73</v>
      </c>
      <c r="H94" s="43">
        <v>3.04</v>
      </c>
      <c r="I94" s="43">
        <v>18.510000000000002</v>
      </c>
      <c r="J94" s="43">
        <v>107.86</v>
      </c>
      <c r="K94" s="52" t="s">
        <v>81</v>
      </c>
      <c r="L94" s="43"/>
    </row>
    <row r="95" spans="1:12" ht="14.4" x14ac:dyDescent="0.3">
      <c r="A95" s="23"/>
      <c r="B95" s="15"/>
      <c r="C95" s="11"/>
      <c r="D95" s="7" t="s">
        <v>30</v>
      </c>
      <c r="E95" s="53" t="s">
        <v>82</v>
      </c>
      <c r="F95" s="43">
        <v>200</v>
      </c>
      <c r="G95" s="43">
        <v>0.12</v>
      </c>
      <c r="H95" s="43">
        <v>0.02</v>
      </c>
      <c r="I95" s="43">
        <v>9.83</v>
      </c>
      <c r="J95" s="43">
        <v>38.659999999999997</v>
      </c>
      <c r="K95" s="52" t="s">
        <v>83</v>
      </c>
      <c r="L95" s="43"/>
    </row>
    <row r="96" spans="1:12" ht="14.4" x14ac:dyDescent="0.3">
      <c r="A96" s="23"/>
      <c r="B96" s="15"/>
      <c r="C96" s="11"/>
      <c r="D96" s="7" t="s">
        <v>31</v>
      </c>
      <c r="E96" s="53" t="s">
        <v>47</v>
      </c>
      <c r="F96" s="43">
        <v>30</v>
      </c>
      <c r="G96" s="43">
        <v>2</v>
      </c>
      <c r="H96" s="43">
        <v>0</v>
      </c>
      <c r="I96" s="43">
        <v>14</v>
      </c>
      <c r="J96" s="43">
        <v>67</v>
      </c>
      <c r="K96" s="51"/>
      <c r="L96" s="43"/>
    </row>
    <row r="97" spans="1:12" ht="14.4" x14ac:dyDescent="0.3">
      <c r="A97" s="23"/>
      <c r="B97" s="15"/>
      <c r="C97" s="11"/>
      <c r="D97" s="7" t="s">
        <v>32</v>
      </c>
      <c r="E97" s="53" t="s">
        <v>48</v>
      </c>
      <c r="F97" s="43">
        <v>20</v>
      </c>
      <c r="G97" s="43">
        <v>1</v>
      </c>
      <c r="H97" s="43">
        <v>0</v>
      </c>
      <c r="I97" s="43">
        <v>8</v>
      </c>
      <c r="J97" s="43">
        <v>39</v>
      </c>
      <c r="K97" s="51"/>
      <c r="L97" s="43"/>
    </row>
    <row r="98" spans="1:12" ht="14.4" x14ac:dyDescent="0.3">
      <c r="A98" s="23"/>
      <c r="B98" s="15"/>
      <c r="C98" s="11"/>
      <c r="D98" s="6"/>
      <c r="E98" s="53" t="s">
        <v>60</v>
      </c>
      <c r="F98" s="43">
        <v>100</v>
      </c>
      <c r="G98" s="43">
        <v>0.4</v>
      </c>
      <c r="H98" s="43">
        <v>0.4</v>
      </c>
      <c r="I98" s="43">
        <v>11.6</v>
      </c>
      <c r="J98" s="43">
        <v>48.68</v>
      </c>
      <c r="K98" s="51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51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850</v>
      </c>
      <c r="G100" s="19">
        <f t="shared" ref="G100" si="46">SUM(G91:G99)</f>
        <v>35.539999999999992</v>
      </c>
      <c r="H100" s="19">
        <f t="shared" ref="H100" si="47">SUM(H91:H99)</f>
        <v>21.379999999999995</v>
      </c>
      <c r="I100" s="19">
        <f t="shared" ref="I100" si="48">SUM(I91:I99)</f>
        <v>98.38</v>
      </c>
      <c r="J100" s="19">
        <f t="shared" ref="J100:L100" si="49">SUM(J91:J99)</f>
        <v>724.61999999999989</v>
      </c>
      <c r="K100" s="25"/>
      <c r="L100" s="19">
        <f t="shared" si="49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62" t="s">
        <v>4</v>
      </c>
      <c r="D101" s="63"/>
      <c r="E101" s="31"/>
      <c r="F101" s="32">
        <f>F90+F100</f>
        <v>850</v>
      </c>
      <c r="G101" s="32">
        <f t="shared" ref="G101" si="50">G90+G100</f>
        <v>35.539999999999992</v>
      </c>
      <c r="H101" s="32">
        <f t="shared" ref="H101" si="51">H90+H100</f>
        <v>21.379999999999995</v>
      </c>
      <c r="I101" s="32">
        <f t="shared" ref="I101" si="52">I90+I100</f>
        <v>98.38</v>
      </c>
      <c r="J101" s="32">
        <f t="shared" ref="J101:L101" si="53">J90+J100</f>
        <v>724.61999999999989</v>
      </c>
      <c r="K101" s="32"/>
      <c r="L101" s="32">
        <f t="shared" si="53"/>
        <v>0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53" t="s">
        <v>84</v>
      </c>
      <c r="F110" s="43">
        <v>70</v>
      </c>
      <c r="G110" s="43">
        <v>7</v>
      </c>
      <c r="H110" s="43">
        <v>8.5</v>
      </c>
      <c r="I110" s="43">
        <v>12.1</v>
      </c>
      <c r="J110" s="43">
        <v>153.30000000000001</v>
      </c>
      <c r="K110" s="52" t="s">
        <v>85</v>
      </c>
      <c r="L110" s="43"/>
    </row>
    <row r="111" spans="1:12" ht="26.4" x14ac:dyDescent="0.3">
      <c r="A111" s="23"/>
      <c r="B111" s="15"/>
      <c r="C111" s="11"/>
      <c r="D111" s="7" t="s">
        <v>27</v>
      </c>
      <c r="E111" s="53" t="s">
        <v>86</v>
      </c>
      <c r="F111" s="43">
        <v>250</v>
      </c>
      <c r="G111" s="43">
        <v>5.9</v>
      </c>
      <c r="H111" s="43">
        <v>7</v>
      </c>
      <c r="I111" s="43">
        <v>8.4</v>
      </c>
      <c r="J111" s="43">
        <v>116.9</v>
      </c>
      <c r="K111" s="52" t="s">
        <v>87</v>
      </c>
      <c r="L111" s="43"/>
    </row>
    <row r="112" spans="1:12" ht="26.4" x14ac:dyDescent="0.3">
      <c r="A112" s="23"/>
      <c r="B112" s="15"/>
      <c r="C112" s="11"/>
      <c r="D112" s="7" t="s">
        <v>28</v>
      </c>
      <c r="E112" s="53" t="s">
        <v>88</v>
      </c>
      <c r="F112" s="43">
        <v>180</v>
      </c>
      <c r="G112" s="43">
        <v>4.5</v>
      </c>
      <c r="H112" s="43">
        <v>6.3</v>
      </c>
      <c r="I112" s="43">
        <v>28.9</v>
      </c>
      <c r="J112" s="43">
        <v>189.2</v>
      </c>
      <c r="K112" s="52" t="s">
        <v>89</v>
      </c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51"/>
      <c r="L113" s="43"/>
    </row>
    <row r="114" spans="1:12" ht="14.4" x14ac:dyDescent="0.3">
      <c r="A114" s="23"/>
      <c r="B114" s="15"/>
      <c r="C114" s="11"/>
      <c r="D114" s="7" t="s">
        <v>30</v>
      </c>
      <c r="E114" s="53" t="s">
        <v>90</v>
      </c>
      <c r="F114" s="43">
        <v>200</v>
      </c>
      <c r="G114" s="43">
        <v>1.3</v>
      </c>
      <c r="H114" s="43">
        <v>3.2</v>
      </c>
      <c r="I114" s="43">
        <v>14.4</v>
      </c>
      <c r="J114" s="43">
        <v>96.4</v>
      </c>
      <c r="K114" s="52" t="s">
        <v>91</v>
      </c>
      <c r="L114" s="43"/>
    </row>
    <row r="115" spans="1:12" ht="14.4" x14ac:dyDescent="0.3">
      <c r="A115" s="23"/>
      <c r="B115" s="15"/>
      <c r="C115" s="11"/>
      <c r="D115" s="7" t="s">
        <v>31</v>
      </c>
      <c r="E115" s="53" t="s">
        <v>47</v>
      </c>
      <c r="F115" s="43">
        <v>30</v>
      </c>
      <c r="G115" s="43">
        <v>2</v>
      </c>
      <c r="H115" s="43">
        <v>0</v>
      </c>
      <c r="I115" s="43">
        <v>14</v>
      </c>
      <c r="J115" s="43">
        <v>67</v>
      </c>
      <c r="K115" s="51"/>
      <c r="L115" s="43"/>
    </row>
    <row r="116" spans="1:12" ht="14.4" x14ac:dyDescent="0.3">
      <c r="A116" s="23"/>
      <c r="B116" s="15"/>
      <c r="C116" s="11"/>
      <c r="D116" s="7" t="s">
        <v>32</v>
      </c>
      <c r="E116" s="53" t="s">
        <v>48</v>
      </c>
      <c r="F116" s="43">
        <v>20</v>
      </c>
      <c r="G116" s="43">
        <v>1</v>
      </c>
      <c r="H116" s="43">
        <v>0</v>
      </c>
      <c r="I116" s="43">
        <v>8</v>
      </c>
      <c r="J116" s="43">
        <v>39</v>
      </c>
      <c r="K116" s="51"/>
      <c r="L116" s="43"/>
    </row>
    <row r="117" spans="1:12" ht="14.4" x14ac:dyDescent="0.3">
      <c r="A117" s="23"/>
      <c r="B117" s="15"/>
      <c r="C117" s="11"/>
      <c r="D117" s="6"/>
      <c r="E117" s="53" t="s">
        <v>60</v>
      </c>
      <c r="F117" s="43">
        <v>100</v>
      </c>
      <c r="G117" s="43">
        <v>0.4</v>
      </c>
      <c r="H117" s="43">
        <v>0.3</v>
      </c>
      <c r="I117" s="43">
        <v>10.3</v>
      </c>
      <c r="J117" s="43">
        <v>51</v>
      </c>
      <c r="K117" s="51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51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850</v>
      </c>
      <c r="G119" s="19">
        <f t="shared" ref="G119:J119" si="56">SUM(G110:G118)</f>
        <v>22.099999999999998</v>
      </c>
      <c r="H119" s="19">
        <f t="shared" si="56"/>
        <v>25.3</v>
      </c>
      <c r="I119" s="19">
        <f t="shared" si="56"/>
        <v>96.1</v>
      </c>
      <c r="J119" s="19">
        <f t="shared" si="56"/>
        <v>712.80000000000007</v>
      </c>
      <c r="K119" s="25"/>
      <c r="L119" s="19">
        <f t="shared" ref="L119" si="57">SUM(L110:L118)</f>
        <v>0</v>
      </c>
    </row>
    <row r="120" spans="1:12" ht="14.4" x14ac:dyDescent="0.25">
      <c r="A120" s="29">
        <f>A102</f>
        <v>2</v>
      </c>
      <c r="B120" s="30">
        <f>B102</f>
        <v>1</v>
      </c>
      <c r="C120" s="62" t="s">
        <v>4</v>
      </c>
      <c r="D120" s="63"/>
      <c r="E120" s="31"/>
      <c r="F120" s="32">
        <f>F109+F119</f>
        <v>850</v>
      </c>
      <c r="G120" s="32">
        <f t="shared" ref="G120" si="58">G109+G119</f>
        <v>22.099999999999998</v>
      </c>
      <c r="H120" s="32">
        <f t="shared" ref="H120" si="59">H109+H119</f>
        <v>25.3</v>
      </c>
      <c r="I120" s="32">
        <f t="shared" ref="I120" si="60">I109+I119</f>
        <v>96.1</v>
      </c>
      <c r="J120" s="32">
        <f t="shared" ref="J120:L120" si="61">J109+J119</f>
        <v>712.80000000000007</v>
      </c>
      <c r="K120" s="32"/>
      <c r="L120" s="32">
        <f t="shared" si="61"/>
        <v>0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53" t="s">
        <v>126</v>
      </c>
      <c r="F129" s="43">
        <v>30</v>
      </c>
      <c r="G129" s="43">
        <v>0.24</v>
      </c>
      <c r="H129" s="43">
        <v>0.03</v>
      </c>
      <c r="I129" s="43">
        <v>0.74</v>
      </c>
      <c r="J129" s="43">
        <v>4.2</v>
      </c>
      <c r="K129" s="51"/>
      <c r="L129" s="43"/>
    </row>
    <row r="130" spans="1:12" ht="14.4" x14ac:dyDescent="0.3">
      <c r="A130" s="14"/>
      <c r="B130" s="15"/>
      <c r="C130" s="11"/>
      <c r="D130" s="7" t="s">
        <v>27</v>
      </c>
      <c r="E130" s="53" t="s">
        <v>92</v>
      </c>
      <c r="F130" s="43">
        <v>250</v>
      </c>
      <c r="G130" s="43">
        <v>7.91</v>
      </c>
      <c r="H130" s="43">
        <v>10.43</v>
      </c>
      <c r="I130" s="43">
        <v>14.1</v>
      </c>
      <c r="J130" s="43">
        <v>179.85</v>
      </c>
      <c r="K130" s="52" t="s">
        <v>93</v>
      </c>
      <c r="L130" s="43"/>
    </row>
    <row r="131" spans="1:12" ht="14.4" x14ac:dyDescent="0.3">
      <c r="A131" s="14"/>
      <c r="B131" s="15"/>
      <c r="C131" s="11"/>
      <c r="D131" s="7" t="s">
        <v>28</v>
      </c>
      <c r="E131" s="53" t="s">
        <v>94</v>
      </c>
      <c r="F131" s="43">
        <v>100</v>
      </c>
      <c r="G131" s="43">
        <v>12.98</v>
      </c>
      <c r="H131" s="43">
        <v>12.82</v>
      </c>
      <c r="I131" s="43">
        <v>12.07</v>
      </c>
      <c r="J131" s="43">
        <v>213.76</v>
      </c>
      <c r="K131" s="52" t="s">
        <v>95</v>
      </c>
      <c r="L131" s="43"/>
    </row>
    <row r="132" spans="1:12" ht="14.4" x14ac:dyDescent="0.3">
      <c r="A132" s="14"/>
      <c r="B132" s="15"/>
      <c r="C132" s="11"/>
      <c r="D132" s="7" t="s">
        <v>29</v>
      </c>
      <c r="E132" s="53" t="s">
        <v>96</v>
      </c>
      <c r="F132" s="43">
        <v>180</v>
      </c>
      <c r="G132" s="43">
        <v>3.47</v>
      </c>
      <c r="H132" s="43">
        <v>3.95</v>
      </c>
      <c r="I132" s="43">
        <v>28.64</v>
      </c>
      <c r="J132" s="43">
        <v>162.59</v>
      </c>
      <c r="K132" s="52" t="s">
        <v>97</v>
      </c>
      <c r="L132" s="43"/>
    </row>
    <row r="133" spans="1:12" ht="14.4" x14ac:dyDescent="0.3">
      <c r="A133" s="14"/>
      <c r="B133" s="15"/>
      <c r="C133" s="11"/>
      <c r="D133" s="7" t="s">
        <v>30</v>
      </c>
      <c r="E133" s="53" t="s">
        <v>98</v>
      </c>
      <c r="F133" s="43">
        <v>200</v>
      </c>
      <c r="G133" s="43">
        <v>0.72</v>
      </c>
      <c r="H133" s="43">
        <v>0.03</v>
      </c>
      <c r="I133" s="43">
        <v>23.24</v>
      </c>
      <c r="J133" s="43">
        <v>88.19</v>
      </c>
      <c r="K133" s="52" t="s">
        <v>108</v>
      </c>
      <c r="L133" s="43"/>
    </row>
    <row r="134" spans="1:12" ht="14.4" x14ac:dyDescent="0.3">
      <c r="A134" s="14"/>
      <c r="B134" s="15"/>
      <c r="C134" s="11"/>
      <c r="D134" s="7" t="s">
        <v>31</v>
      </c>
      <c r="E134" s="53" t="s">
        <v>47</v>
      </c>
      <c r="F134" s="43">
        <v>30</v>
      </c>
      <c r="G134" s="43">
        <v>2</v>
      </c>
      <c r="H134" s="43">
        <v>0</v>
      </c>
      <c r="I134" s="43">
        <v>14</v>
      </c>
      <c r="J134" s="43">
        <v>67</v>
      </c>
      <c r="K134" s="51"/>
      <c r="L134" s="43"/>
    </row>
    <row r="135" spans="1:12" ht="14.4" x14ac:dyDescent="0.3">
      <c r="A135" s="14"/>
      <c r="B135" s="15"/>
      <c r="C135" s="11"/>
      <c r="D135" s="7" t="s">
        <v>32</v>
      </c>
      <c r="E135" s="53" t="s">
        <v>48</v>
      </c>
      <c r="F135" s="43">
        <v>20</v>
      </c>
      <c r="G135" s="43">
        <v>1</v>
      </c>
      <c r="H135" s="43">
        <v>0</v>
      </c>
      <c r="I135" s="43">
        <v>8</v>
      </c>
      <c r="J135" s="43">
        <v>39</v>
      </c>
      <c r="K135" s="51"/>
      <c r="L135" s="43"/>
    </row>
    <row r="136" spans="1:12" ht="14.4" x14ac:dyDescent="0.3">
      <c r="A136" s="14"/>
      <c r="B136" s="15"/>
      <c r="C136" s="11"/>
      <c r="D136" s="6"/>
      <c r="E136" s="53" t="s">
        <v>60</v>
      </c>
      <c r="F136" s="43">
        <v>100</v>
      </c>
      <c r="G136" s="43">
        <v>0.4</v>
      </c>
      <c r="H136" s="43">
        <v>0.4</v>
      </c>
      <c r="I136" s="43">
        <v>11.6</v>
      </c>
      <c r="J136" s="43">
        <v>48.68</v>
      </c>
      <c r="K136" s="51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51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910</v>
      </c>
      <c r="G138" s="19">
        <f t="shared" ref="G138:J138" si="64">SUM(G129:G137)</f>
        <v>28.72</v>
      </c>
      <c r="H138" s="19">
        <f t="shared" si="64"/>
        <v>27.66</v>
      </c>
      <c r="I138" s="19">
        <f t="shared" si="64"/>
        <v>112.38999999999999</v>
      </c>
      <c r="J138" s="19">
        <f t="shared" si="64"/>
        <v>803.26999999999987</v>
      </c>
      <c r="K138" s="25"/>
      <c r="L138" s="19">
        <f t="shared" ref="L138" si="65">SUM(L129:L137)</f>
        <v>0</v>
      </c>
    </row>
    <row r="139" spans="1:12" ht="14.4" x14ac:dyDescent="0.25">
      <c r="A139" s="33">
        <f>A121</f>
        <v>2</v>
      </c>
      <c r="B139" s="33">
        <f>B121</f>
        <v>2</v>
      </c>
      <c r="C139" s="62" t="s">
        <v>4</v>
      </c>
      <c r="D139" s="63"/>
      <c r="E139" s="31"/>
      <c r="F139" s="32">
        <f>F128+F138</f>
        <v>910</v>
      </c>
      <c r="G139" s="32">
        <f t="shared" ref="G139" si="66">G128+G138</f>
        <v>28.72</v>
      </c>
      <c r="H139" s="32">
        <f t="shared" ref="H139" si="67">H128+H138</f>
        <v>27.66</v>
      </c>
      <c r="I139" s="32">
        <f t="shared" ref="I139" si="68">I128+I138</f>
        <v>112.38999999999999</v>
      </c>
      <c r="J139" s="32">
        <f t="shared" ref="J139:L139" si="69">J128+J138</f>
        <v>803.26999999999987</v>
      </c>
      <c r="K139" s="32"/>
      <c r="L139" s="32">
        <f t="shared" si="69"/>
        <v>0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53" t="s">
        <v>99</v>
      </c>
      <c r="F148" s="43">
        <v>60</v>
      </c>
      <c r="G148" s="43">
        <v>0.65</v>
      </c>
      <c r="H148" s="43">
        <v>0.12</v>
      </c>
      <c r="I148" s="43">
        <v>3.06</v>
      </c>
      <c r="J148" s="43">
        <v>15.25</v>
      </c>
      <c r="K148" s="51"/>
      <c r="L148" s="43"/>
    </row>
    <row r="149" spans="1:12" ht="14.4" x14ac:dyDescent="0.3">
      <c r="A149" s="23"/>
      <c r="B149" s="15"/>
      <c r="C149" s="11"/>
      <c r="D149" s="7" t="s">
        <v>27</v>
      </c>
      <c r="E149" s="53" t="s">
        <v>100</v>
      </c>
      <c r="F149" s="43">
        <v>250</v>
      </c>
      <c r="G149" s="43">
        <v>7.75</v>
      </c>
      <c r="H149" s="43">
        <v>9.41</v>
      </c>
      <c r="I149" s="43">
        <v>20.57</v>
      </c>
      <c r="J149" s="43">
        <v>195.26</v>
      </c>
      <c r="K149" s="52" t="s">
        <v>101</v>
      </c>
      <c r="L149" s="43"/>
    </row>
    <row r="150" spans="1:12" ht="14.4" x14ac:dyDescent="0.3">
      <c r="A150" s="23"/>
      <c r="B150" s="15"/>
      <c r="C150" s="11"/>
      <c r="D150" s="7" t="s">
        <v>28</v>
      </c>
      <c r="E150" s="53" t="s">
        <v>102</v>
      </c>
      <c r="F150" s="43">
        <v>90</v>
      </c>
      <c r="G150" s="43">
        <v>12.94</v>
      </c>
      <c r="H150" s="43">
        <v>10.64</v>
      </c>
      <c r="I150" s="43">
        <v>5.77</v>
      </c>
      <c r="J150" s="43">
        <v>171.04</v>
      </c>
      <c r="K150" s="52" t="s">
        <v>103</v>
      </c>
      <c r="L150" s="43"/>
    </row>
    <row r="151" spans="1:12" ht="14.4" x14ac:dyDescent="0.3">
      <c r="A151" s="23"/>
      <c r="B151" s="15"/>
      <c r="C151" s="11"/>
      <c r="D151" s="7" t="s">
        <v>29</v>
      </c>
      <c r="E151" s="53" t="s">
        <v>104</v>
      </c>
      <c r="F151" s="43">
        <v>180</v>
      </c>
      <c r="G151" s="43">
        <v>3</v>
      </c>
      <c r="H151" s="43">
        <v>4.7699999999999996</v>
      </c>
      <c r="I151" s="43">
        <v>20.81</v>
      </c>
      <c r="J151" s="43">
        <v>132.47999999999999</v>
      </c>
      <c r="K151" s="52" t="s">
        <v>105</v>
      </c>
      <c r="L151" s="43"/>
    </row>
    <row r="152" spans="1:12" ht="14.4" x14ac:dyDescent="0.3">
      <c r="A152" s="23"/>
      <c r="B152" s="15"/>
      <c r="C152" s="11"/>
      <c r="D152" s="7" t="s">
        <v>30</v>
      </c>
      <c r="E152" s="53" t="s">
        <v>106</v>
      </c>
      <c r="F152" s="43">
        <v>200</v>
      </c>
      <c r="G152" s="43">
        <v>0.24</v>
      </c>
      <c r="H152" s="43">
        <v>0.1</v>
      </c>
      <c r="I152" s="43">
        <v>14.6</v>
      </c>
      <c r="J152" s="43">
        <v>55.74</v>
      </c>
      <c r="K152" s="52" t="s">
        <v>107</v>
      </c>
      <c r="L152" s="43"/>
    </row>
    <row r="153" spans="1:12" ht="14.4" x14ac:dyDescent="0.3">
      <c r="A153" s="23"/>
      <c r="B153" s="15"/>
      <c r="C153" s="11"/>
      <c r="D153" s="7" t="s">
        <v>31</v>
      </c>
      <c r="E153" s="53" t="s">
        <v>47</v>
      </c>
      <c r="F153" s="43">
        <v>30</v>
      </c>
      <c r="G153" s="43">
        <v>2</v>
      </c>
      <c r="H153" s="43">
        <v>0</v>
      </c>
      <c r="I153" s="43">
        <v>14</v>
      </c>
      <c r="J153" s="43">
        <v>67</v>
      </c>
      <c r="K153" s="51"/>
      <c r="L153" s="43"/>
    </row>
    <row r="154" spans="1:12" ht="14.4" x14ac:dyDescent="0.3">
      <c r="A154" s="23"/>
      <c r="B154" s="15"/>
      <c r="C154" s="11"/>
      <c r="D154" s="7" t="s">
        <v>32</v>
      </c>
      <c r="E154" s="53" t="s">
        <v>48</v>
      </c>
      <c r="F154" s="43">
        <v>20</v>
      </c>
      <c r="G154" s="43">
        <v>1</v>
      </c>
      <c r="H154" s="43">
        <v>0</v>
      </c>
      <c r="I154" s="43">
        <v>8</v>
      </c>
      <c r="J154" s="43">
        <v>39</v>
      </c>
      <c r="K154" s="51"/>
      <c r="L154" s="43"/>
    </row>
    <row r="155" spans="1:12" ht="14.4" x14ac:dyDescent="0.3">
      <c r="A155" s="23"/>
      <c r="B155" s="15"/>
      <c r="C155" s="11"/>
      <c r="D155" s="6"/>
      <c r="E155" s="53" t="s">
        <v>60</v>
      </c>
      <c r="F155" s="43">
        <v>100</v>
      </c>
      <c r="G155" s="43">
        <v>0.4</v>
      </c>
      <c r="H155" s="43">
        <v>0.4</v>
      </c>
      <c r="I155" s="43">
        <v>11.6</v>
      </c>
      <c r="J155" s="43">
        <v>48.68</v>
      </c>
      <c r="K155" s="51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51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930</v>
      </c>
      <c r="G157" s="19">
        <f t="shared" ref="G157:J157" si="72">SUM(G148:G156)</f>
        <v>27.979999999999997</v>
      </c>
      <c r="H157" s="19">
        <f t="shared" si="72"/>
        <v>25.44</v>
      </c>
      <c r="I157" s="19">
        <f t="shared" si="72"/>
        <v>98.409999999999982</v>
      </c>
      <c r="J157" s="19">
        <f t="shared" si="72"/>
        <v>724.44999999999993</v>
      </c>
      <c r="K157" s="25"/>
      <c r="L157" s="19">
        <f t="shared" ref="L157" si="73">SUM(L148:L156)</f>
        <v>0</v>
      </c>
    </row>
    <row r="158" spans="1:12" ht="14.4" x14ac:dyDescent="0.25">
      <c r="A158" s="29">
        <f>A140</f>
        <v>2</v>
      </c>
      <c r="B158" s="30">
        <f>B140</f>
        <v>3</v>
      </c>
      <c r="C158" s="62" t="s">
        <v>4</v>
      </c>
      <c r="D158" s="63"/>
      <c r="E158" s="31"/>
      <c r="F158" s="32">
        <f>F147+F157</f>
        <v>930</v>
      </c>
      <c r="G158" s="32">
        <f t="shared" ref="G158" si="74">G147+G157</f>
        <v>27.979999999999997</v>
      </c>
      <c r="H158" s="32">
        <f t="shared" ref="H158" si="75">H147+H157</f>
        <v>25.44</v>
      </c>
      <c r="I158" s="32">
        <f t="shared" ref="I158" si="76">I147+I157</f>
        <v>98.409999999999982</v>
      </c>
      <c r="J158" s="32">
        <f t="shared" ref="J158:L158" si="77">J147+J157</f>
        <v>724.44999999999993</v>
      </c>
      <c r="K158" s="32"/>
      <c r="L158" s="32">
        <f t="shared" si="77"/>
        <v>0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51"/>
      <c r="L167" s="43"/>
    </row>
    <row r="168" spans="1:12" ht="14.4" x14ac:dyDescent="0.3">
      <c r="A168" s="23"/>
      <c r="B168" s="15"/>
      <c r="C168" s="11"/>
      <c r="D168" s="7" t="s">
        <v>27</v>
      </c>
      <c r="E168" s="53" t="s">
        <v>109</v>
      </c>
      <c r="F168" s="43">
        <v>250</v>
      </c>
      <c r="G168" s="43">
        <v>10.039999999999999</v>
      </c>
      <c r="H168" s="43">
        <v>4.87</v>
      </c>
      <c r="I168" s="43">
        <v>16.149999999999999</v>
      </c>
      <c r="J168" s="43">
        <v>146.37</v>
      </c>
      <c r="K168" s="52" t="s">
        <v>110</v>
      </c>
      <c r="L168" s="43"/>
    </row>
    <row r="169" spans="1:12" ht="14.4" x14ac:dyDescent="0.3">
      <c r="A169" s="23"/>
      <c r="B169" s="15"/>
      <c r="C169" s="11"/>
      <c r="D169" s="7" t="s">
        <v>28</v>
      </c>
      <c r="E169" s="53" t="s">
        <v>111</v>
      </c>
      <c r="F169" s="43">
        <v>90</v>
      </c>
      <c r="G169" s="43">
        <v>18.25</v>
      </c>
      <c r="H169" s="43">
        <v>15.06</v>
      </c>
      <c r="I169" s="43">
        <v>5.42</v>
      </c>
      <c r="J169" s="43">
        <v>230.01</v>
      </c>
      <c r="K169" s="52" t="s">
        <v>112</v>
      </c>
      <c r="L169" s="43"/>
    </row>
    <row r="170" spans="1:12" ht="14.4" x14ac:dyDescent="0.3">
      <c r="A170" s="23"/>
      <c r="B170" s="15"/>
      <c r="C170" s="11"/>
      <c r="D170" s="7" t="s">
        <v>29</v>
      </c>
      <c r="E170" s="53" t="s">
        <v>113</v>
      </c>
      <c r="F170" s="43">
        <v>180</v>
      </c>
      <c r="G170" s="43">
        <v>4.54</v>
      </c>
      <c r="H170" s="43">
        <v>8.6300000000000008</v>
      </c>
      <c r="I170" s="43">
        <v>47.52</v>
      </c>
      <c r="J170" s="43">
        <v>285.63</v>
      </c>
      <c r="K170" s="52" t="s">
        <v>114</v>
      </c>
      <c r="L170" s="43"/>
    </row>
    <row r="171" spans="1:12" ht="14.4" x14ac:dyDescent="0.3">
      <c r="A171" s="23"/>
      <c r="B171" s="15"/>
      <c r="C171" s="11"/>
      <c r="D171" s="7" t="s">
        <v>30</v>
      </c>
      <c r="E171" s="53" t="s">
        <v>115</v>
      </c>
      <c r="F171" s="43">
        <v>200</v>
      </c>
      <c r="G171" s="43">
        <v>0.41</v>
      </c>
      <c r="H171" s="43">
        <v>0.17</v>
      </c>
      <c r="I171" s="43">
        <v>17.649999999999999</v>
      </c>
      <c r="J171" s="43">
        <v>68.790000000000006</v>
      </c>
      <c r="K171" s="52" t="s">
        <v>116</v>
      </c>
      <c r="L171" s="43"/>
    </row>
    <row r="172" spans="1:12" ht="14.4" x14ac:dyDescent="0.3">
      <c r="A172" s="23"/>
      <c r="B172" s="15"/>
      <c r="C172" s="11"/>
      <c r="D172" s="7" t="s">
        <v>31</v>
      </c>
      <c r="E172" s="53" t="s">
        <v>47</v>
      </c>
      <c r="F172" s="43">
        <v>30</v>
      </c>
      <c r="G172" s="43">
        <v>2</v>
      </c>
      <c r="H172" s="43">
        <v>0</v>
      </c>
      <c r="I172" s="43">
        <v>14</v>
      </c>
      <c r="J172" s="43">
        <v>67</v>
      </c>
      <c r="K172" s="51"/>
      <c r="L172" s="43"/>
    </row>
    <row r="173" spans="1:12" ht="14.4" x14ac:dyDescent="0.3">
      <c r="A173" s="23"/>
      <c r="B173" s="15"/>
      <c r="C173" s="11"/>
      <c r="D173" s="7" t="s">
        <v>32</v>
      </c>
      <c r="E173" s="53" t="s">
        <v>48</v>
      </c>
      <c r="F173" s="43">
        <v>20</v>
      </c>
      <c r="G173" s="43">
        <v>1</v>
      </c>
      <c r="H173" s="43">
        <v>0</v>
      </c>
      <c r="I173" s="43">
        <v>8</v>
      </c>
      <c r="J173" s="43">
        <v>39</v>
      </c>
      <c r="K173" s="51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51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51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770</v>
      </c>
      <c r="G176" s="19">
        <f t="shared" ref="G176:J176" si="80">SUM(G167:G175)</f>
        <v>36.239999999999995</v>
      </c>
      <c r="H176" s="19">
        <f t="shared" si="80"/>
        <v>28.730000000000004</v>
      </c>
      <c r="I176" s="19">
        <f t="shared" si="80"/>
        <v>108.74000000000001</v>
      </c>
      <c r="J176" s="19">
        <f t="shared" si="80"/>
        <v>836.8</v>
      </c>
      <c r="K176" s="25"/>
      <c r="L176" s="19">
        <f t="shared" ref="L176" si="81">SUM(L167:L175)</f>
        <v>0</v>
      </c>
    </row>
    <row r="177" spans="1:12" ht="14.4" x14ac:dyDescent="0.25">
      <c r="A177" s="29">
        <f>A159</f>
        <v>2</v>
      </c>
      <c r="B177" s="30">
        <f>B159</f>
        <v>4</v>
      </c>
      <c r="C177" s="62" t="s">
        <v>4</v>
      </c>
      <c r="D177" s="63"/>
      <c r="E177" s="31"/>
      <c r="F177" s="32">
        <f>F166+F176</f>
        <v>770</v>
      </c>
      <c r="G177" s="32">
        <f t="shared" ref="G177" si="82">G166+G176</f>
        <v>36.239999999999995</v>
      </c>
      <c r="H177" s="32">
        <f t="shared" ref="H177" si="83">H166+H176</f>
        <v>28.730000000000004</v>
      </c>
      <c r="I177" s="32">
        <f t="shared" ref="I177" si="84">I166+I176</f>
        <v>108.74000000000001</v>
      </c>
      <c r="J177" s="32">
        <f t="shared" ref="J177:L177" si="85">J166+J176</f>
        <v>836.8</v>
      </c>
      <c r="K177" s="32"/>
      <c r="L177" s="32">
        <f t="shared" si="85"/>
        <v>0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53" t="s">
        <v>61</v>
      </c>
      <c r="F186" s="43">
        <v>60</v>
      </c>
      <c r="G186" s="43">
        <v>0.47</v>
      </c>
      <c r="H186" s="43">
        <v>0.06</v>
      </c>
      <c r="I186" s="43">
        <v>2.06</v>
      </c>
      <c r="J186" s="43">
        <v>9.3699999999999992</v>
      </c>
      <c r="K186" s="51"/>
      <c r="L186" s="43"/>
    </row>
    <row r="187" spans="1:12" ht="14.4" x14ac:dyDescent="0.3">
      <c r="A187" s="23"/>
      <c r="B187" s="15"/>
      <c r="C187" s="11"/>
      <c r="D187" s="7" t="s">
        <v>27</v>
      </c>
      <c r="E187" s="53" t="s">
        <v>117</v>
      </c>
      <c r="F187" s="43">
        <v>250</v>
      </c>
      <c r="G187" s="43">
        <v>6.68</v>
      </c>
      <c r="H187" s="43">
        <v>9.3000000000000007</v>
      </c>
      <c r="I187" s="43">
        <v>11.7</v>
      </c>
      <c r="J187" s="43">
        <v>153.49</v>
      </c>
      <c r="K187" s="52" t="s">
        <v>118</v>
      </c>
      <c r="L187" s="43"/>
    </row>
    <row r="188" spans="1:12" ht="14.4" x14ac:dyDescent="0.3">
      <c r="A188" s="23"/>
      <c r="B188" s="15"/>
      <c r="C188" s="11"/>
      <c r="D188" s="7" t="s">
        <v>28</v>
      </c>
      <c r="E188" s="53" t="s">
        <v>119</v>
      </c>
      <c r="F188" s="43">
        <v>90</v>
      </c>
      <c r="G188" s="43">
        <v>9.06</v>
      </c>
      <c r="H188" s="43">
        <v>6.37</v>
      </c>
      <c r="I188" s="43">
        <v>8.57</v>
      </c>
      <c r="J188" s="43">
        <v>127.48</v>
      </c>
      <c r="K188" s="52" t="s">
        <v>121</v>
      </c>
      <c r="L188" s="43"/>
    </row>
    <row r="189" spans="1:12" ht="14.4" x14ac:dyDescent="0.3">
      <c r="A189" s="23"/>
      <c r="B189" s="15"/>
      <c r="C189" s="11"/>
      <c r="D189" s="7" t="s">
        <v>29</v>
      </c>
      <c r="E189" s="53" t="s">
        <v>120</v>
      </c>
      <c r="F189" s="43">
        <v>180</v>
      </c>
      <c r="G189" s="43">
        <v>8</v>
      </c>
      <c r="H189" s="43">
        <v>5.6</v>
      </c>
      <c r="I189" s="43">
        <v>33.299999999999997</v>
      </c>
      <c r="J189" s="43">
        <v>223</v>
      </c>
      <c r="K189" s="52" t="s">
        <v>122</v>
      </c>
      <c r="L189" s="43"/>
    </row>
    <row r="190" spans="1:12" ht="14.4" x14ac:dyDescent="0.3">
      <c r="A190" s="23"/>
      <c r="B190" s="15"/>
      <c r="C190" s="11"/>
      <c r="D190" s="7" t="s">
        <v>30</v>
      </c>
      <c r="E190" s="53" t="s">
        <v>57</v>
      </c>
      <c r="F190" s="43">
        <v>200</v>
      </c>
      <c r="G190" s="43">
        <v>3.64</v>
      </c>
      <c r="H190" s="43">
        <v>3.34</v>
      </c>
      <c r="I190" s="43">
        <v>24.1</v>
      </c>
      <c r="J190" s="43">
        <v>134.77000000000001</v>
      </c>
      <c r="K190" s="52" t="s">
        <v>58</v>
      </c>
      <c r="L190" s="43"/>
    </row>
    <row r="191" spans="1:12" ht="14.4" x14ac:dyDescent="0.3">
      <c r="A191" s="23"/>
      <c r="B191" s="15"/>
      <c r="C191" s="11"/>
      <c r="D191" s="7" t="s">
        <v>31</v>
      </c>
      <c r="E191" s="53" t="s">
        <v>47</v>
      </c>
      <c r="F191" s="43">
        <v>30</v>
      </c>
      <c r="G191" s="43">
        <v>2</v>
      </c>
      <c r="H191" s="43">
        <v>0</v>
      </c>
      <c r="I191" s="43">
        <v>14</v>
      </c>
      <c r="J191" s="43">
        <v>67</v>
      </c>
      <c r="K191" s="51"/>
      <c r="L191" s="43"/>
    </row>
    <row r="192" spans="1:12" ht="14.4" x14ac:dyDescent="0.3">
      <c r="A192" s="23"/>
      <c r="B192" s="15"/>
      <c r="C192" s="11"/>
      <c r="D192" s="7" t="s">
        <v>32</v>
      </c>
      <c r="E192" s="53" t="s">
        <v>48</v>
      </c>
      <c r="F192" s="43">
        <v>20</v>
      </c>
      <c r="G192" s="43">
        <v>1</v>
      </c>
      <c r="H192" s="43">
        <v>0</v>
      </c>
      <c r="I192" s="43">
        <v>8</v>
      </c>
      <c r="J192" s="43">
        <v>39</v>
      </c>
      <c r="K192" s="51"/>
      <c r="L192" s="43"/>
    </row>
    <row r="193" spans="1:12" ht="14.4" x14ac:dyDescent="0.3">
      <c r="A193" s="23"/>
      <c r="B193" s="15"/>
      <c r="C193" s="11"/>
      <c r="D193" s="6"/>
      <c r="E193" s="53" t="s">
        <v>60</v>
      </c>
      <c r="F193" s="43">
        <v>100</v>
      </c>
      <c r="G193" s="43">
        <v>0.4</v>
      </c>
      <c r="H193" s="43">
        <v>0.4</v>
      </c>
      <c r="I193" s="43">
        <v>11.6</v>
      </c>
      <c r="J193" s="43">
        <v>48.68</v>
      </c>
      <c r="K193" s="51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51"/>
      <c r="L194" s="43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930</v>
      </c>
      <c r="G195" s="19">
        <f t="shared" ref="G195:J195" si="88">SUM(G186:G194)</f>
        <v>31.25</v>
      </c>
      <c r="H195" s="19">
        <f t="shared" si="88"/>
        <v>25.069999999999997</v>
      </c>
      <c r="I195" s="19">
        <f t="shared" si="88"/>
        <v>113.32999999999998</v>
      </c>
      <c r="J195" s="19">
        <f t="shared" si="88"/>
        <v>802.79</v>
      </c>
      <c r="K195" s="25"/>
      <c r="L195" s="19">
        <f t="shared" ref="L195" si="89">SUM(L186:L194)</f>
        <v>0</v>
      </c>
    </row>
    <row r="196" spans="1:12" ht="14.4" x14ac:dyDescent="0.25">
      <c r="A196" s="29">
        <f>A178</f>
        <v>2</v>
      </c>
      <c r="B196" s="30">
        <f>B178</f>
        <v>5</v>
      </c>
      <c r="C196" s="62" t="s">
        <v>4</v>
      </c>
      <c r="D196" s="63"/>
      <c r="E196" s="31"/>
      <c r="F196" s="32">
        <f>F185+F195</f>
        <v>930</v>
      </c>
      <c r="G196" s="32">
        <f t="shared" ref="G196" si="90">G185+G195</f>
        <v>31.25</v>
      </c>
      <c r="H196" s="32">
        <f t="shared" ref="H196" si="91">H185+H195</f>
        <v>25.069999999999997</v>
      </c>
      <c r="I196" s="32">
        <f t="shared" ref="I196" si="92">I185+I195</f>
        <v>113.32999999999998</v>
      </c>
      <c r="J196" s="32">
        <f t="shared" ref="J196:L196" si="93">J185+J195</f>
        <v>802.79</v>
      </c>
      <c r="K196" s="32"/>
      <c r="L196" s="32">
        <f t="shared" si="93"/>
        <v>0</v>
      </c>
    </row>
    <row r="197" spans="1:12" x14ac:dyDescent="0.25">
      <c r="A197" s="27"/>
      <c r="B197" s="28"/>
      <c r="C197" s="64" t="s">
        <v>5</v>
      </c>
      <c r="D197" s="64"/>
      <c r="E197" s="64"/>
      <c r="F197" s="34">
        <f>(F25+F44+F63+F82+F101+F120+F139+F158+F177+F196)/(IF(F25=0,0,1)+IF(F44=0,0,1)+IF(F63=0,0,1)+IF(F82=0,0,1)+IF(F101=0,0,1)+IF(F120=0,0,1)+IF(F139=0,0,1)+IF(F158=0,0,1)+IF(F177=0,0,1)+IF(F196=0,0,1))</f>
        <v>882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39.345000000000006</v>
      </c>
      <c r="H197" s="34">
        <f t="shared" si="94"/>
        <v>24.95</v>
      </c>
      <c r="I197" s="34">
        <f t="shared" si="94"/>
        <v>108.51700000000001</v>
      </c>
      <c r="J197" s="34">
        <f t="shared" si="94"/>
        <v>785.46599999999989</v>
      </c>
      <c r="K197" s="34"/>
      <c r="L197" s="34" t="e">
        <f t="shared" ref="L197" si="95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2023-10-12T09:19:27Z</cp:lastPrinted>
  <dcterms:created xsi:type="dcterms:W3CDTF">2022-05-16T14:23:56Z</dcterms:created>
  <dcterms:modified xsi:type="dcterms:W3CDTF">2024-02-09T03:08:00Z</dcterms:modified>
</cp:coreProperties>
</file>